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6" windowWidth="14352" windowHeight="697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15" i="1"/>
  <c r="L21" s="1"/>
  <c r="L33" s="1"/>
  <c r="L31"/>
  <c r="L27" l="1"/>
  <c r="L32" l="1"/>
  <c r="L28"/>
  <c r="L29" s="1"/>
</calcChain>
</file>

<file path=xl/sharedStrings.xml><?xml version="1.0" encoding="utf-8"?>
<sst xmlns="http://schemas.openxmlformats.org/spreadsheetml/2006/main" count="65" uniqueCount="61">
  <si>
    <t>Procent av omsättning (%)</t>
  </si>
  <si>
    <t>eller</t>
  </si>
  <si>
    <t>Fastställt belopp</t>
  </si>
  <si>
    <t>Butikens förlust per år pga snatteri</t>
  </si>
  <si>
    <t>(Normalt mellan 2-5%)</t>
  </si>
  <si>
    <t>A</t>
  </si>
  <si>
    <t>Omsättning per år</t>
  </si>
  <si>
    <t>B</t>
  </si>
  <si>
    <t>C</t>
  </si>
  <si>
    <t>D</t>
  </si>
  <si>
    <t>Automatisk uträkning (A multiplicerat med B) eller C</t>
  </si>
  <si>
    <t xml:space="preserve"> </t>
  </si>
  <si>
    <t>=</t>
  </si>
  <si>
    <t>E</t>
  </si>
  <si>
    <t>F</t>
  </si>
  <si>
    <t>Automatisk uträkning (E multiplicerat med D)</t>
  </si>
  <si>
    <t xml:space="preserve">Månadskostnad, leasing: </t>
  </si>
  <si>
    <t xml:space="preserve">Månadskostnad, abonnemang: </t>
  </si>
  <si>
    <t>G</t>
  </si>
  <si>
    <t>H</t>
  </si>
  <si>
    <t>I</t>
  </si>
  <si>
    <t>Automatisk uträkning (F delat med 12 månader)</t>
  </si>
  <si>
    <t>Förtjänst per månad, netto minus leasingavg. och abonnemang =</t>
  </si>
  <si>
    <t>J</t>
  </si>
  <si>
    <t>Automatisk uträkning (I minus G och H))</t>
  </si>
  <si>
    <t>K</t>
  </si>
  <si>
    <t>Automatisk uträkning (J multiplicerat med 3 år (36 månader))</t>
  </si>
  <si>
    <r>
      <rPr>
        <sz val="11"/>
        <color theme="1"/>
        <rFont val="Arial"/>
        <family val="2"/>
      </rPr>
      <t>2 Rörelsedetektorer och 1 st Data Recorder 160Gb</t>
    </r>
    <r>
      <rPr>
        <sz val="11"/>
        <color theme="1"/>
        <rFont val="Calibri"/>
        <family val="2"/>
        <scheme val="minor"/>
      </rPr>
      <t xml:space="preserve"> </t>
    </r>
  </si>
  <si>
    <t>Kontantköp</t>
  </si>
  <si>
    <t>Yanzi systemed återbetalas på antal månader</t>
  </si>
  <si>
    <t>L</t>
  </si>
  <si>
    <t>M</t>
  </si>
  <si>
    <t>N</t>
  </si>
  <si>
    <t>Automatisk uträkning (F multiplicerat med 3 år minus L och H multiplicerat met 36 månader)</t>
  </si>
  <si>
    <t>Exponeras produkterna i butiken för maximal försäljning?</t>
  </si>
  <si>
    <t>Kan du minska din försäkringspremie eller egen risk?</t>
  </si>
  <si>
    <t>Frågor kring snatteri, svinn och marginal</t>
  </si>
  <si>
    <t xml:space="preserve">Restvärde  </t>
  </si>
  <si>
    <t>Ange storleken av snatteriet i procent av årsomsättningen</t>
  </si>
  <si>
    <t>Det belopp som du vet motsvarar snatteri</t>
  </si>
  <si>
    <t>Automatisk uträkning (L delat med I minus H)</t>
  </si>
  <si>
    <t>Minska snatteriet/svinnet - kalkyl för uträkning av Din förtjänst</t>
  </si>
  <si>
    <t>Förtjänst per år med minskade stölder och svinn</t>
  </si>
  <si>
    <r>
      <t>Kostnad för ett Yanzisystem med</t>
    </r>
    <r>
      <rPr>
        <sz val="11"/>
        <color theme="1"/>
        <rFont val="Arial"/>
        <family val="2"/>
      </rPr>
      <t xml:space="preserve"> 2st Kameror, 3st Temperaturgivare</t>
    </r>
  </si>
  <si>
    <t>Hur myckett kommer Yanzi temperatur- och kamerasystem att reducera snatteri &amp; svinn?</t>
  </si>
  <si>
    <t>Kan du garantera produkternas kvalitet genom automatisk tempraturkontroll?</t>
  </si>
  <si>
    <t>Kan du minska det manuella arbetet med automatisk tempraturkontroll?</t>
  </si>
  <si>
    <t>Kan du undvika produktsvinn med automatisk temperaturövervakning och problemvarning?</t>
  </si>
  <si>
    <t>Installationskostnader ingår inte i denna beräkning. Installationskostnad tillkommer om man inte väljer att installera Yanzi själv.</t>
  </si>
  <si>
    <t xml:space="preserve">Abonnemang tillkommer både leasing och försäljning </t>
  </si>
  <si>
    <t>Kontantpris</t>
  </si>
  <si>
    <t>Förtjänst per månad med Yanzisystem =</t>
  </si>
  <si>
    <t>(Vi har inte räknat med effekten av minskad risk för rån, bättre exponering av varor och därmed ökad omsättning och marginal)</t>
  </si>
  <si>
    <t>Butikens omsättning/år, uppskattat belopp</t>
  </si>
  <si>
    <t xml:space="preserve">Hur mycket förlorar butiken på snatteri och svinn? </t>
  </si>
  <si>
    <t>Fyll endast i de oranga fälten</t>
  </si>
  <si>
    <t>Din uppskattade reducering av snatteri och svinn (normalt 50% - 75%)</t>
  </si>
  <si>
    <t>Förtjänst av ditt Yanzisystem under en 3-årsperiod vid kontantköp</t>
  </si>
  <si>
    <t>Förtjänst av ditt Yanzisystem under en 3-årsperiod med leasing</t>
  </si>
  <si>
    <t>Har du kontroll på din butik, var du än befinner dig?</t>
  </si>
  <si>
    <t>Kan du koppla av när du inte är på plats i butiken?</t>
  </si>
</sst>
</file>

<file path=xl/styles.xml><?xml version="1.0" encoding="utf-8"?>
<styleSheet xmlns="http://schemas.openxmlformats.org/spreadsheetml/2006/main">
  <numFmts count="3">
    <numFmt numFmtId="164" formatCode="_-* #,##0\ &quot;kr&quot;_-;\-* #,##0\ &quot;kr&quot;_-;_-* &quot;-&quot;??\ &quot;kr&quot;_-;_-@_-"/>
    <numFmt numFmtId="165" formatCode="0.0%"/>
    <numFmt numFmtId="166" formatCode="#,##0\ &quot;kr&quot;"/>
  </numFmts>
  <fonts count="18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Arial Black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4"/>
      <color theme="1"/>
      <name val="Arial Black"/>
      <family val="2"/>
    </font>
    <font>
      <sz val="18"/>
      <color theme="1"/>
      <name val="Arial Black"/>
      <family val="2"/>
    </font>
    <font>
      <sz val="9"/>
      <color theme="1"/>
      <name val="Arial"/>
      <family val="2"/>
    </font>
    <font>
      <sz val="10"/>
      <color theme="1"/>
      <name val="Arial Black"/>
      <family val="2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006100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rgb="FF000000"/>
      <name val="Arial"/>
      <family val="2"/>
    </font>
    <font>
      <b/>
      <u/>
      <sz val="11"/>
      <color theme="1"/>
      <name val="Arial"/>
      <family val="2"/>
    </font>
    <font>
      <b/>
      <i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63">
    <xf numFmtId="0" fontId="0" fillId="0" borderId="0" xfId="0"/>
    <xf numFmtId="0" fontId="4" fillId="0" borderId="0" xfId="0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0" xfId="0" applyBorder="1" applyProtection="1">
      <protection locked="0"/>
    </xf>
    <xf numFmtId="0" fontId="7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0" fillId="0" borderId="4" xfId="0" applyBorder="1" applyProtection="1">
      <protection locked="0"/>
    </xf>
    <xf numFmtId="164" fontId="1" fillId="2" borderId="5" xfId="1" applyNumberFormat="1" applyBorder="1" applyProtection="1">
      <protection locked="0"/>
    </xf>
    <xf numFmtId="0" fontId="1" fillId="2" borderId="1" xfId="1" applyBorder="1" applyProtection="1">
      <protection locked="0"/>
    </xf>
    <xf numFmtId="0" fontId="3" fillId="0" borderId="6" xfId="0" applyFont="1" applyBorder="1" applyProtection="1">
      <protection locked="0"/>
    </xf>
    <xf numFmtId="165" fontId="1" fillId="2" borderId="1" xfId="1" applyNumberFormat="1" applyBorder="1" applyProtection="1">
      <protection locked="0"/>
    </xf>
    <xf numFmtId="0" fontId="4" fillId="0" borderId="9" xfId="0" applyFont="1" applyBorder="1" applyProtection="1">
      <protection locked="0"/>
    </xf>
    <xf numFmtId="0" fontId="17" fillId="0" borderId="0" xfId="0" applyFon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4" fillId="0" borderId="12" xfId="0" applyFont="1" applyBorder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9" fontId="1" fillId="2" borderId="1" xfId="1" applyNumberFormat="1" applyBorder="1" applyProtection="1">
      <protection locked="0"/>
    </xf>
    <xf numFmtId="0" fontId="6" fillId="0" borderId="6" xfId="0" applyFont="1" applyBorder="1" applyProtection="1">
      <protection locked="0"/>
    </xf>
    <xf numFmtId="0" fontId="15" fillId="0" borderId="0" xfId="0" applyFont="1" applyProtection="1">
      <protection locked="0"/>
    </xf>
    <xf numFmtId="0" fontId="13" fillId="4" borderId="0" xfId="3" applyFont="1" applyBorder="1" applyProtection="1">
      <protection locked="0"/>
    </xf>
    <xf numFmtId="0" fontId="10" fillId="4" borderId="0" xfId="3" applyBorder="1" applyProtection="1">
      <protection locked="0"/>
    </xf>
    <xf numFmtId="0" fontId="13" fillId="4" borderId="12" xfId="3" applyFont="1" applyBorder="1" applyProtection="1">
      <protection locked="0"/>
    </xf>
    <xf numFmtId="0" fontId="10" fillId="4" borderId="12" xfId="3" applyBorder="1" applyProtection="1">
      <protection locked="0"/>
    </xf>
    <xf numFmtId="0" fontId="12" fillId="4" borderId="12" xfId="3" applyFont="1" applyBorder="1" applyProtection="1">
      <protection locked="0"/>
    </xf>
    <xf numFmtId="0" fontId="16" fillId="0" borderId="0" xfId="0" applyFont="1" applyBorder="1" applyProtection="1">
      <protection locked="0"/>
    </xf>
    <xf numFmtId="0" fontId="5" fillId="5" borderId="0" xfId="0" applyFont="1" applyFill="1" applyBorder="1" applyProtection="1">
      <protection locked="0"/>
    </xf>
    <xf numFmtId="0" fontId="0" fillId="5" borderId="0" xfId="0" applyFill="1" applyBorder="1" applyProtection="1">
      <protection locked="0"/>
    </xf>
    <xf numFmtId="0" fontId="15" fillId="0" borderId="0" xfId="0" applyFont="1" applyBorder="1" applyProtection="1">
      <protection locked="0"/>
    </xf>
    <xf numFmtId="0" fontId="15" fillId="6" borderId="0" xfId="0" applyFont="1" applyFill="1" applyBorder="1" applyProtection="1">
      <protection locked="0"/>
    </xf>
    <xf numFmtId="0" fontId="0" fillId="6" borderId="0" xfId="0" applyFill="1" applyBorder="1" applyProtection="1">
      <protection locked="0"/>
    </xf>
    <xf numFmtId="0" fontId="15" fillId="5" borderId="0" xfId="0" applyFont="1" applyFill="1" applyBorder="1" applyProtection="1">
      <protection locked="0"/>
    </xf>
    <xf numFmtId="0" fontId="11" fillId="0" borderId="0" xfId="4" applyBorder="1" applyProtection="1">
      <protection locked="0"/>
    </xf>
    <xf numFmtId="0" fontId="15" fillId="5" borderId="0" xfId="0" applyFont="1" applyFill="1" applyProtection="1">
      <protection locked="0"/>
    </xf>
    <xf numFmtId="0" fontId="0" fillId="6" borderId="12" xfId="0" applyFill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0" xfId="0" applyBorder="1" applyProtection="1"/>
    <xf numFmtId="166" fontId="0" fillId="0" borderId="10" xfId="0" applyNumberFormat="1" applyBorder="1" applyProtection="1"/>
    <xf numFmtId="166" fontId="0" fillId="0" borderId="2" xfId="0" applyNumberFormat="1" applyBorder="1" applyProtection="1"/>
    <xf numFmtId="166" fontId="0" fillId="0" borderId="14" xfId="0" applyNumberFormat="1" applyBorder="1" applyProtection="1"/>
    <xf numFmtId="164" fontId="0" fillId="0" borderId="10" xfId="0" applyNumberFormat="1" applyBorder="1" applyProtection="1"/>
    <xf numFmtId="0" fontId="0" fillId="0" borderId="8" xfId="0" applyBorder="1" applyProtection="1"/>
    <xf numFmtId="0" fontId="0" fillId="0" borderId="10" xfId="0" applyBorder="1" applyProtection="1"/>
    <xf numFmtId="0" fontId="8" fillId="0" borderId="10" xfId="0" applyFont="1" applyBorder="1" applyProtection="1"/>
    <xf numFmtId="164" fontId="2" fillId="3" borderId="2" xfId="2" applyNumberFormat="1" applyBorder="1" applyProtection="1"/>
    <xf numFmtId="164" fontId="13" fillId="4" borderId="2" xfId="3" applyNumberFormat="1" applyFont="1" applyBorder="1" applyProtection="1"/>
    <xf numFmtId="1" fontId="14" fillId="0" borderId="10" xfId="0" applyNumberFormat="1" applyFont="1" applyBorder="1" applyAlignment="1" applyProtection="1">
      <alignment horizontal="center"/>
    </xf>
    <xf numFmtId="0" fontId="9" fillId="0" borderId="6" xfId="0" applyFont="1" applyBorder="1" applyAlignment="1" applyProtection="1">
      <alignment horizontal="center" wrapText="1"/>
      <protection locked="0"/>
    </xf>
    <xf numFmtId="0" fontId="9" fillId="0" borderId="7" xfId="0" applyFont="1" applyBorder="1" applyAlignment="1" applyProtection="1">
      <alignment horizontal="center" wrapText="1"/>
      <protection locked="0"/>
    </xf>
    <xf numFmtId="0" fontId="9" fillId="0" borderId="9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11" fillId="0" borderId="6" xfId="4" applyBorder="1" applyAlignment="1" applyProtection="1">
      <alignment horizontal="center" wrapText="1"/>
      <protection locked="0"/>
    </xf>
    <xf numFmtId="0" fontId="11" fillId="0" borderId="7" xfId="4" applyBorder="1" applyAlignment="1" applyProtection="1">
      <alignment horizontal="center" wrapText="1"/>
      <protection locked="0"/>
    </xf>
    <xf numFmtId="0" fontId="11" fillId="0" borderId="8" xfId="4" applyBorder="1" applyAlignment="1" applyProtection="1">
      <alignment horizontal="center" wrapText="1"/>
      <protection locked="0"/>
    </xf>
    <xf numFmtId="0" fontId="11" fillId="0" borderId="11" xfId="4" applyBorder="1" applyAlignment="1" applyProtection="1">
      <alignment horizontal="center" wrapText="1"/>
      <protection locked="0"/>
    </xf>
    <xf numFmtId="0" fontId="11" fillId="0" borderId="12" xfId="4" applyBorder="1" applyAlignment="1" applyProtection="1">
      <alignment horizontal="center" wrapText="1"/>
      <protection locked="0"/>
    </xf>
    <xf numFmtId="0" fontId="11" fillId="0" borderId="13" xfId="4" applyBorder="1" applyAlignment="1" applyProtection="1">
      <alignment horizontal="center" wrapText="1"/>
      <protection locked="0"/>
    </xf>
  </cellXfs>
  <cellStyles count="5">
    <cellStyle name="Calculation" xfId="2" builtinId="22"/>
    <cellStyle name="Explanatory Text" xfId="4" builtinId="53"/>
    <cellStyle name="Good" xfId="3" builtinId="26"/>
    <cellStyle name="Input" xfId="1" builtinId="20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428625</xdr:colOff>
      <xdr:row>1</xdr:row>
      <xdr:rowOff>76200</xdr:rowOff>
    </xdr:from>
    <xdr:to>
      <xdr:col>22</xdr:col>
      <xdr:colOff>544258</xdr:colOff>
      <xdr:row>3</xdr:row>
      <xdr:rowOff>155253</xdr:rowOff>
    </xdr:to>
    <xdr:pic>
      <xdr:nvPicPr>
        <xdr:cNvPr id="2" name="Picture 1" descr="Yanzi logo CMYK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15850" y="266700"/>
          <a:ext cx="1334833" cy="6124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3"/>
  <sheetViews>
    <sheetView showGridLines="0" tabSelected="1" topLeftCell="E1" workbookViewId="0">
      <selection activeCell="O35" sqref="O35"/>
    </sheetView>
  </sheetViews>
  <sheetFormatPr defaultColWidth="9.109375" defaultRowHeight="14.4"/>
  <cols>
    <col min="1" max="11" width="9.109375" style="5"/>
    <col min="12" max="12" width="18.33203125" style="5" customWidth="1"/>
    <col min="13" max="13" width="2.33203125" style="5" customWidth="1"/>
    <col min="14" max="14" width="5.33203125" style="5" customWidth="1"/>
    <col min="15" max="16384" width="9.109375" style="5"/>
  </cols>
  <sheetData>
    <row r="1" spans="1:24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/>
    </row>
    <row r="2" spans="1:24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8"/>
    </row>
    <row r="3" spans="1:24" ht="27.6">
      <c r="A3" s="6"/>
      <c r="B3" s="7"/>
      <c r="C3" s="9" t="s">
        <v>41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</row>
    <row r="4" spans="1:24">
      <c r="A4" s="6"/>
      <c r="B4" s="7"/>
      <c r="C4" s="10" t="s">
        <v>52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8"/>
    </row>
    <row r="5" spans="1:24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8"/>
    </row>
    <row r="6" spans="1:24" ht="15" thickBot="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8"/>
    </row>
    <row r="7" spans="1:24" ht="21.6" thickBot="1">
      <c r="A7" s="6"/>
      <c r="B7" s="7"/>
      <c r="C7" s="11" t="s">
        <v>53</v>
      </c>
      <c r="D7" s="12"/>
      <c r="E7" s="12"/>
      <c r="F7" s="12"/>
      <c r="G7" s="12"/>
      <c r="H7" s="12"/>
      <c r="I7" s="12"/>
      <c r="J7" s="12"/>
      <c r="K7" s="12"/>
      <c r="L7" s="13">
        <v>5000000</v>
      </c>
      <c r="M7" s="7"/>
      <c r="N7" s="1" t="s">
        <v>5</v>
      </c>
      <c r="O7" s="10" t="s">
        <v>6</v>
      </c>
      <c r="P7" s="1"/>
      <c r="Q7" s="7"/>
      <c r="R7" s="14"/>
      <c r="S7" s="1" t="s">
        <v>55</v>
      </c>
      <c r="T7" s="7"/>
      <c r="U7" s="7"/>
      <c r="V7" s="7"/>
      <c r="W7" s="7"/>
      <c r="X7" s="8"/>
    </row>
    <row r="8" spans="1:24" ht="15" thickBot="1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1"/>
      <c r="O8" s="7"/>
      <c r="P8" s="7"/>
      <c r="Q8" s="7"/>
      <c r="R8" s="7"/>
      <c r="S8" s="7"/>
      <c r="T8" s="7"/>
      <c r="U8" s="7"/>
      <c r="V8" s="7"/>
      <c r="W8" s="7"/>
      <c r="X8" s="8"/>
    </row>
    <row r="9" spans="1:24" ht="17.399999999999999">
      <c r="A9" s="6"/>
      <c r="B9" s="7"/>
      <c r="C9" s="15" t="s">
        <v>54</v>
      </c>
      <c r="D9" s="3"/>
      <c r="E9" s="3"/>
      <c r="F9" s="3"/>
      <c r="G9" s="3"/>
      <c r="H9" s="3"/>
      <c r="I9" s="3"/>
      <c r="J9" s="3"/>
      <c r="K9" s="3"/>
      <c r="L9" s="4"/>
      <c r="M9" s="7"/>
      <c r="N9" s="1"/>
      <c r="O9" s="7"/>
      <c r="P9" s="7"/>
      <c r="Q9" s="7"/>
      <c r="R9" s="7"/>
      <c r="S9" s="7"/>
      <c r="T9" s="7"/>
      <c r="U9" s="7"/>
      <c r="V9" s="7"/>
      <c r="W9" s="7"/>
      <c r="X9" s="8"/>
    </row>
    <row r="10" spans="1:24">
      <c r="A10" s="6"/>
      <c r="B10" s="7"/>
      <c r="C10" s="6"/>
      <c r="D10" s="7"/>
      <c r="E10" s="7"/>
      <c r="F10" s="7"/>
      <c r="G10" s="7"/>
      <c r="H10" s="7"/>
      <c r="I10" s="7"/>
      <c r="J10" s="7"/>
      <c r="K10" s="7"/>
      <c r="L10" s="8"/>
      <c r="M10" s="7"/>
      <c r="N10" s="1"/>
      <c r="O10" s="7"/>
      <c r="P10" s="7"/>
      <c r="Q10" s="7"/>
      <c r="R10" s="7"/>
      <c r="S10" s="7"/>
      <c r="T10" s="7"/>
      <c r="U10" s="7"/>
      <c r="V10" s="7"/>
      <c r="W10" s="7"/>
      <c r="X10" s="8"/>
    </row>
    <row r="11" spans="1:24">
      <c r="A11" s="6"/>
      <c r="B11" s="7"/>
      <c r="C11" s="6"/>
      <c r="D11" s="7"/>
      <c r="E11" s="7"/>
      <c r="F11" s="7"/>
      <c r="G11" s="7"/>
      <c r="H11" s="1" t="s">
        <v>0</v>
      </c>
      <c r="I11" s="7"/>
      <c r="J11" s="7"/>
      <c r="K11" s="16">
        <v>0.02</v>
      </c>
      <c r="L11" s="49" t="s">
        <v>4</v>
      </c>
      <c r="M11" s="7"/>
      <c r="N11" s="1" t="s">
        <v>7</v>
      </c>
      <c r="O11" s="10" t="s">
        <v>38</v>
      </c>
      <c r="P11" s="1"/>
      <c r="Q11" s="1"/>
      <c r="R11" s="1"/>
      <c r="S11" s="1"/>
      <c r="T11" s="1"/>
      <c r="U11" s="7"/>
      <c r="V11" s="7"/>
      <c r="W11" s="7"/>
      <c r="X11" s="8"/>
    </row>
    <row r="12" spans="1:24" ht="15.6">
      <c r="A12" s="6"/>
      <c r="B12" s="7"/>
      <c r="C12" s="17" t="s">
        <v>11</v>
      </c>
      <c r="D12" s="7"/>
      <c r="E12" s="7"/>
      <c r="F12" s="7"/>
      <c r="G12" s="7"/>
      <c r="H12" s="7"/>
      <c r="I12" s="7"/>
      <c r="J12" s="18" t="s">
        <v>1</v>
      </c>
      <c r="K12" s="7"/>
      <c r="L12" s="48"/>
      <c r="M12" s="7"/>
      <c r="N12" s="1"/>
      <c r="O12" s="18" t="s">
        <v>1</v>
      </c>
      <c r="P12" s="1"/>
      <c r="Q12" s="1"/>
      <c r="R12" s="1"/>
      <c r="S12" s="1"/>
      <c r="T12" s="1"/>
      <c r="U12" s="7"/>
      <c r="V12" s="7"/>
      <c r="W12" s="7"/>
      <c r="X12" s="8"/>
    </row>
    <row r="13" spans="1:24">
      <c r="A13" s="6"/>
      <c r="B13" s="7"/>
      <c r="C13" s="6"/>
      <c r="D13" s="7"/>
      <c r="E13" s="7"/>
      <c r="F13" s="7"/>
      <c r="G13" s="7"/>
      <c r="H13" s="7"/>
      <c r="I13" s="1" t="s">
        <v>2</v>
      </c>
      <c r="J13" s="7"/>
      <c r="K13" s="14">
        <v>0</v>
      </c>
      <c r="L13" s="48"/>
      <c r="M13" s="7"/>
      <c r="N13" s="1" t="s">
        <v>8</v>
      </c>
      <c r="O13" s="10" t="s">
        <v>39</v>
      </c>
      <c r="P13" s="1"/>
      <c r="Q13" s="1"/>
      <c r="R13" s="1"/>
      <c r="S13" s="1"/>
      <c r="T13" s="1"/>
      <c r="U13" s="7"/>
      <c r="V13" s="7"/>
      <c r="W13" s="7"/>
      <c r="X13" s="8"/>
    </row>
    <row r="14" spans="1:24" ht="15" thickBot="1">
      <c r="A14" s="6"/>
      <c r="B14" s="7"/>
      <c r="C14" s="6"/>
      <c r="D14" s="7"/>
      <c r="E14" s="7"/>
      <c r="F14" s="7"/>
      <c r="G14" s="7"/>
      <c r="H14" s="7"/>
      <c r="I14" s="7"/>
      <c r="J14" s="7"/>
      <c r="K14" s="7"/>
      <c r="L14" s="48"/>
      <c r="M14" s="7"/>
      <c r="N14" s="1"/>
      <c r="O14" s="7"/>
      <c r="P14" s="7"/>
      <c r="Q14" s="7"/>
      <c r="R14" s="7"/>
      <c r="S14" s="7"/>
      <c r="T14" s="7"/>
      <c r="U14" s="7"/>
      <c r="V14" s="7"/>
      <c r="W14" s="7"/>
      <c r="X14" s="8"/>
    </row>
    <row r="15" spans="1:24" ht="15" thickBot="1">
      <c r="A15" s="6"/>
      <c r="B15" s="7"/>
      <c r="C15" s="19"/>
      <c r="D15" s="20"/>
      <c r="E15" s="20"/>
      <c r="F15" s="20"/>
      <c r="G15" s="20"/>
      <c r="H15" s="21" t="s">
        <v>3</v>
      </c>
      <c r="I15" s="20"/>
      <c r="J15" s="20"/>
      <c r="K15" s="20"/>
      <c r="L15" s="50">
        <f>IF(K11=0,K13,K11*L7)</f>
        <v>100000</v>
      </c>
      <c r="M15" s="7"/>
      <c r="N15" s="1" t="s">
        <v>9</v>
      </c>
      <c r="O15" s="10" t="s">
        <v>10</v>
      </c>
      <c r="P15" s="7"/>
      <c r="Q15" s="7"/>
      <c r="R15" s="7"/>
      <c r="S15" s="7"/>
      <c r="T15" s="7"/>
      <c r="U15" s="7"/>
      <c r="V15" s="7"/>
      <c r="W15" s="7"/>
      <c r="X15" s="8"/>
    </row>
    <row r="16" spans="1:24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42"/>
      <c r="M16" s="7"/>
      <c r="N16" s="1"/>
      <c r="O16" s="7"/>
      <c r="P16" s="7"/>
      <c r="Q16" s="7"/>
      <c r="R16" s="7"/>
      <c r="S16" s="7"/>
      <c r="T16" s="7"/>
      <c r="U16" s="7"/>
      <c r="V16" s="7"/>
      <c r="W16" s="7"/>
      <c r="X16" s="8"/>
    </row>
    <row r="17" spans="1:24" ht="15" thickBot="1">
      <c r="A17" s="6"/>
      <c r="B17" s="7"/>
      <c r="C17" s="7" t="s">
        <v>11</v>
      </c>
      <c r="D17" s="7"/>
      <c r="E17" s="7"/>
      <c r="F17" s="7"/>
      <c r="G17" s="7"/>
      <c r="H17" s="7"/>
      <c r="I17" s="7"/>
      <c r="J17" s="7"/>
      <c r="K17" s="7"/>
      <c r="L17" s="42"/>
      <c r="M17" s="7"/>
      <c r="N17" s="1"/>
      <c r="O17" s="7"/>
      <c r="P17" s="7"/>
      <c r="Q17" s="7"/>
      <c r="R17" s="7"/>
      <c r="S17" s="7"/>
      <c r="T17" s="7"/>
      <c r="U17" s="7"/>
      <c r="V17" s="7"/>
      <c r="W17" s="7"/>
      <c r="X17" s="8"/>
    </row>
    <row r="18" spans="1:24" ht="15" customHeight="1">
      <c r="A18" s="6"/>
      <c r="B18" s="7"/>
      <c r="C18" s="53" t="s">
        <v>44</v>
      </c>
      <c r="D18" s="54"/>
      <c r="E18" s="54"/>
      <c r="F18" s="54"/>
      <c r="G18" s="54"/>
      <c r="H18" s="54"/>
      <c r="I18" s="54"/>
      <c r="J18" s="54"/>
      <c r="K18" s="3"/>
      <c r="L18" s="47"/>
      <c r="M18" s="7"/>
      <c r="P18" s="1"/>
      <c r="Q18" s="1"/>
      <c r="R18" s="1"/>
      <c r="S18" s="1"/>
      <c r="T18" s="1"/>
      <c r="U18" s="1"/>
      <c r="V18" s="7"/>
      <c r="W18" s="7"/>
      <c r="X18" s="8"/>
    </row>
    <row r="19" spans="1:24" ht="15" customHeight="1">
      <c r="A19" s="6"/>
      <c r="B19" s="7"/>
      <c r="C19" s="55"/>
      <c r="D19" s="56"/>
      <c r="E19" s="56"/>
      <c r="F19" s="56"/>
      <c r="G19" s="56"/>
      <c r="H19" s="56"/>
      <c r="I19" s="56"/>
      <c r="J19" s="56"/>
      <c r="K19" s="7"/>
      <c r="L19" s="48"/>
      <c r="M19" s="7"/>
      <c r="N19" s="1"/>
      <c r="O19" s="7"/>
      <c r="P19" s="7"/>
      <c r="Q19" s="7"/>
      <c r="R19" s="7"/>
      <c r="S19" s="7"/>
      <c r="T19" s="7"/>
      <c r="U19" s="7"/>
      <c r="V19" s="7"/>
      <c r="W19" s="7"/>
      <c r="X19" s="8"/>
    </row>
    <row r="20" spans="1:24" ht="15" thickBot="1">
      <c r="A20" s="6"/>
      <c r="B20" s="7"/>
      <c r="C20" s="6"/>
      <c r="D20" s="7"/>
      <c r="E20" s="7"/>
      <c r="F20" s="7"/>
      <c r="G20" s="7"/>
      <c r="H20" s="7"/>
      <c r="I20" s="7"/>
      <c r="J20" s="22" t="s">
        <v>12</v>
      </c>
      <c r="K20" s="23">
        <v>0.4</v>
      </c>
      <c r="L20" s="48"/>
      <c r="M20" s="7"/>
      <c r="N20" s="1" t="s">
        <v>13</v>
      </c>
      <c r="O20" s="10" t="s">
        <v>56</v>
      </c>
      <c r="P20" s="7"/>
      <c r="Q20" s="7"/>
      <c r="R20" s="7"/>
      <c r="S20" s="7"/>
      <c r="T20" s="7"/>
      <c r="U20" s="7"/>
      <c r="V20" s="7"/>
      <c r="W20" s="7"/>
      <c r="X20" s="8"/>
    </row>
    <row r="21" spans="1:24" ht="15" thickBot="1">
      <c r="A21" s="6"/>
      <c r="B21" s="7"/>
      <c r="C21" s="19"/>
      <c r="D21" s="20"/>
      <c r="E21" s="21" t="s">
        <v>42</v>
      </c>
      <c r="F21" s="20"/>
      <c r="G21" s="20"/>
      <c r="H21" s="20"/>
      <c r="I21" s="20"/>
      <c r="J21" s="20"/>
      <c r="K21" s="20"/>
      <c r="L21" s="50">
        <f>L15*K20</f>
        <v>40000</v>
      </c>
      <c r="M21" s="7"/>
      <c r="N21" s="1" t="s">
        <v>14</v>
      </c>
      <c r="O21" s="10" t="s">
        <v>15</v>
      </c>
      <c r="P21" s="7"/>
      <c r="Q21" s="7"/>
      <c r="R21" s="7"/>
      <c r="S21" s="7"/>
      <c r="T21" s="7"/>
      <c r="U21" s="7"/>
      <c r="V21" s="7"/>
      <c r="W21" s="7"/>
      <c r="X21" s="8"/>
    </row>
    <row r="22" spans="1:24" ht="15" thickBot="1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42"/>
      <c r="M22" s="7"/>
      <c r="N22" s="1"/>
      <c r="O22" s="7"/>
      <c r="P22" s="7"/>
      <c r="Q22" s="7"/>
      <c r="R22" s="7"/>
      <c r="S22" s="7"/>
      <c r="T22" s="7"/>
      <c r="U22" s="7"/>
      <c r="V22" s="7"/>
      <c r="W22" s="7"/>
      <c r="X22" s="8"/>
    </row>
    <row r="23" spans="1:24" ht="21">
      <c r="A23" s="6"/>
      <c r="B23" s="7"/>
      <c r="C23" s="24" t="s">
        <v>43</v>
      </c>
      <c r="D23" s="3"/>
      <c r="E23" s="3"/>
      <c r="F23" s="3"/>
      <c r="G23" s="3"/>
      <c r="H23" s="3"/>
      <c r="I23" s="3"/>
      <c r="J23" s="3"/>
      <c r="K23" s="3"/>
      <c r="L23" s="47"/>
      <c r="M23" s="7"/>
      <c r="N23" s="1"/>
      <c r="O23" s="7"/>
      <c r="P23" s="7"/>
      <c r="Q23" s="7"/>
      <c r="R23" s="7"/>
      <c r="S23" s="7"/>
      <c r="T23" s="7"/>
      <c r="U23" s="7"/>
      <c r="V23" s="7"/>
      <c r="W23" s="7"/>
      <c r="X23" s="8"/>
    </row>
    <row r="24" spans="1:24" ht="15" thickBot="1">
      <c r="A24" s="6"/>
      <c r="B24" s="7"/>
      <c r="C24" s="6" t="s">
        <v>27</v>
      </c>
      <c r="D24" s="7"/>
      <c r="E24" s="7"/>
      <c r="F24" s="7"/>
      <c r="G24" s="7"/>
      <c r="H24" s="7"/>
      <c r="I24" s="7"/>
      <c r="J24" s="7"/>
      <c r="K24" s="7"/>
      <c r="L24" s="43">
        <v>11995</v>
      </c>
      <c r="M24" s="7"/>
      <c r="N24" s="1"/>
      <c r="O24" s="7"/>
      <c r="P24" s="7"/>
      <c r="Q24" s="7"/>
      <c r="R24" s="7"/>
      <c r="S24" s="7"/>
      <c r="T24" s="7"/>
      <c r="U24" s="7"/>
      <c r="V24" s="7"/>
      <c r="W24" s="7"/>
      <c r="X24" s="8"/>
    </row>
    <row r="25" spans="1:24" ht="15" thickBot="1">
      <c r="A25" s="6"/>
      <c r="B25" s="7"/>
      <c r="C25" s="6"/>
      <c r="D25" s="7"/>
      <c r="E25" s="7"/>
      <c r="F25" s="7"/>
      <c r="G25" s="7"/>
      <c r="H25" s="7"/>
      <c r="I25" s="1" t="s">
        <v>16</v>
      </c>
      <c r="J25" s="7"/>
      <c r="K25" s="7"/>
      <c r="L25" s="44">
        <v>495</v>
      </c>
      <c r="M25" s="7"/>
      <c r="N25" s="1" t="s">
        <v>18</v>
      </c>
      <c r="O25" s="7"/>
      <c r="P25" s="7"/>
      <c r="Q25" s="7"/>
      <c r="R25" s="7"/>
      <c r="S25" s="7"/>
      <c r="T25" s="7"/>
      <c r="U25" s="7"/>
      <c r="V25" s="7"/>
      <c r="W25" s="7"/>
      <c r="X25" s="8"/>
    </row>
    <row r="26" spans="1:24" ht="15" thickBot="1">
      <c r="A26" s="6"/>
      <c r="B26" s="7"/>
      <c r="C26" s="6"/>
      <c r="D26" s="7"/>
      <c r="E26" s="7"/>
      <c r="F26" s="7"/>
      <c r="G26" s="7"/>
      <c r="H26" s="1" t="s">
        <v>17</v>
      </c>
      <c r="I26" s="7"/>
      <c r="J26" s="7"/>
      <c r="K26" s="7"/>
      <c r="L26" s="45">
        <v>295</v>
      </c>
      <c r="M26" s="7"/>
      <c r="N26" s="1" t="s">
        <v>19</v>
      </c>
      <c r="O26" s="25" t="s">
        <v>49</v>
      </c>
      <c r="P26" s="7"/>
      <c r="Q26" s="7"/>
      <c r="R26" s="7"/>
      <c r="S26" s="7"/>
      <c r="T26" s="7"/>
      <c r="U26" s="7"/>
      <c r="V26" s="7"/>
      <c r="W26" s="7"/>
      <c r="X26" s="8"/>
    </row>
    <row r="27" spans="1:24">
      <c r="A27" s="6"/>
      <c r="B27" s="7"/>
      <c r="C27" s="6"/>
      <c r="D27" s="7"/>
      <c r="E27" s="7"/>
      <c r="F27" s="7"/>
      <c r="G27" s="1" t="s">
        <v>51</v>
      </c>
      <c r="H27" s="7"/>
      <c r="I27" s="7"/>
      <c r="J27" s="7"/>
      <c r="K27" s="7"/>
      <c r="L27" s="46">
        <f>L21/12</f>
        <v>3333.3333333333335</v>
      </c>
      <c r="M27" s="7"/>
      <c r="N27" s="1" t="s">
        <v>20</v>
      </c>
      <c r="O27" s="10" t="s">
        <v>21</v>
      </c>
      <c r="P27" s="7"/>
      <c r="Q27" s="7"/>
      <c r="R27" s="7"/>
      <c r="S27" s="7"/>
      <c r="T27" s="7"/>
      <c r="U27" s="7"/>
      <c r="V27" s="7"/>
      <c r="W27" s="7"/>
      <c r="X27" s="8"/>
    </row>
    <row r="28" spans="1:24" ht="15" thickBot="1">
      <c r="A28" s="6"/>
      <c r="B28" s="7"/>
      <c r="C28" s="6"/>
      <c r="D28" s="7"/>
      <c r="E28" s="1" t="s">
        <v>22</v>
      </c>
      <c r="F28" s="7"/>
      <c r="G28" s="7"/>
      <c r="H28" s="7"/>
      <c r="I28" s="7"/>
      <c r="J28" s="7"/>
      <c r="K28" s="7"/>
      <c r="L28" s="46">
        <f>L27-L25-L26</f>
        <v>2543.3333333333335</v>
      </c>
      <c r="M28" s="7"/>
      <c r="N28" s="1" t="s">
        <v>23</v>
      </c>
      <c r="O28" s="10" t="s">
        <v>24</v>
      </c>
      <c r="P28" s="7"/>
      <c r="Q28" s="7"/>
      <c r="R28" s="7"/>
      <c r="S28" s="7"/>
      <c r="T28" s="7"/>
      <c r="U28" s="7"/>
      <c r="V28" s="7"/>
      <c r="W28" s="7"/>
      <c r="X28" s="8"/>
    </row>
    <row r="29" spans="1:24" ht="15" thickBot="1">
      <c r="A29" s="6"/>
      <c r="B29" s="7"/>
      <c r="C29" s="6"/>
      <c r="D29" s="7"/>
      <c r="E29" s="26" t="s">
        <v>58</v>
      </c>
      <c r="F29" s="27"/>
      <c r="G29" s="27"/>
      <c r="H29" s="27"/>
      <c r="I29" s="26"/>
      <c r="J29" s="26"/>
      <c r="K29" s="26"/>
      <c r="L29" s="51">
        <f>L28*36</f>
        <v>91560</v>
      </c>
      <c r="M29" s="7"/>
      <c r="N29" s="1" t="s">
        <v>25</v>
      </c>
      <c r="O29" s="10" t="s">
        <v>26</v>
      </c>
      <c r="P29" s="7"/>
      <c r="Q29" s="7"/>
      <c r="R29" s="7"/>
      <c r="S29" s="7"/>
      <c r="T29" s="7"/>
      <c r="U29" s="7"/>
      <c r="V29" s="7"/>
      <c r="W29" s="7"/>
      <c r="X29" s="8"/>
    </row>
    <row r="30" spans="1:24">
      <c r="A30" s="6"/>
      <c r="B30" s="7"/>
      <c r="C30" s="6"/>
      <c r="D30" s="7"/>
      <c r="E30" s="7"/>
      <c r="F30" s="7"/>
      <c r="G30" s="7"/>
      <c r="H30" s="7"/>
      <c r="I30" s="1" t="s">
        <v>37</v>
      </c>
      <c r="J30" s="7"/>
      <c r="K30" s="7" t="s">
        <v>12</v>
      </c>
      <c r="L30" s="46">
        <v>1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8"/>
    </row>
    <row r="31" spans="1:24">
      <c r="A31" s="6"/>
      <c r="B31" s="7"/>
      <c r="C31" s="6"/>
      <c r="D31" s="7"/>
      <c r="E31" s="7"/>
      <c r="F31" s="7"/>
      <c r="G31" s="7"/>
      <c r="H31" s="7"/>
      <c r="I31" s="1" t="s">
        <v>28</v>
      </c>
      <c r="J31" s="7"/>
      <c r="K31" s="7" t="s">
        <v>12</v>
      </c>
      <c r="L31" s="46">
        <f>L24</f>
        <v>11995</v>
      </c>
      <c r="M31" s="7"/>
      <c r="N31" s="1" t="s">
        <v>30</v>
      </c>
      <c r="O31" s="10" t="s">
        <v>50</v>
      </c>
      <c r="P31" s="7"/>
      <c r="Q31" s="7"/>
      <c r="R31" s="7"/>
      <c r="S31" s="7"/>
      <c r="T31" s="7"/>
      <c r="U31" s="7"/>
      <c r="V31" s="7"/>
      <c r="W31" s="7"/>
      <c r="X31" s="8"/>
    </row>
    <row r="32" spans="1:24" ht="18.600000000000001" thickBot="1">
      <c r="A32" s="6"/>
      <c r="B32" s="7"/>
      <c r="C32" s="6"/>
      <c r="D32" s="7"/>
      <c r="E32" s="7"/>
      <c r="F32" s="7"/>
      <c r="G32" s="1" t="s">
        <v>29</v>
      </c>
      <c r="H32" s="7"/>
      <c r="I32" s="7"/>
      <c r="J32" s="7"/>
      <c r="K32" s="7"/>
      <c r="L32" s="52">
        <f>L31/(L27-L26)</f>
        <v>3.9478880965441578</v>
      </c>
      <c r="M32" s="7"/>
      <c r="N32" s="1" t="s">
        <v>31</v>
      </c>
      <c r="O32" s="10" t="s">
        <v>40</v>
      </c>
      <c r="P32" s="7"/>
      <c r="Q32" s="7"/>
      <c r="R32" s="7"/>
      <c r="S32" s="7"/>
      <c r="T32" s="7"/>
      <c r="U32" s="7"/>
      <c r="V32" s="7"/>
      <c r="W32" s="7"/>
      <c r="X32" s="8"/>
    </row>
    <row r="33" spans="1:24" ht="15" thickBot="1">
      <c r="A33" s="6"/>
      <c r="B33" s="7"/>
      <c r="C33" s="19"/>
      <c r="D33" s="20"/>
      <c r="E33" s="28" t="s">
        <v>57</v>
      </c>
      <c r="F33" s="29"/>
      <c r="G33" s="29"/>
      <c r="H33" s="30"/>
      <c r="I33" s="30"/>
      <c r="J33" s="30"/>
      <c r="K33" s="30"/>
      <c r="L33" s="51">
        <f>(L21*3)-L31-L26*36</f>
        <v>97385</v>
      </c>
      <c r="M33" s="7"/>
      <c r="N33" s="1" t="s">
        <v>32</v>
      </c>
      <c r="O33" s="10" t="s">
        <v>33</v>
      </c>
      <c r="P33" s="7"/>
      <c r="Q33" s="7"/>
      <c r="R33" s="7"/>
      <c r="S33" s="7"/>
      <c r="T33" s="7"/>
      <c r="U33" s="7"/>
      <c r="V33" s="7"/>
      <c r="W33" s="7"/>
      <c r="X33" s="8"/>
    </row>
    <row r="34" spans="1:24">
      <c r="A34" s="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8"/>
    </row>
    <row r="35" spans="1:24" ht="15" thickBot="1">
      <c r="A35" s="6"/>
      <c r="B35" s="7"/>
      <c r="C35" s="31" t="s">
        <v>36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8"/>
    </row>
    <row r="36" spans="1:24" ht="15.75" customHeight="1">
      <c r="A36" s="6"/>
      <c r="B36" s="7"/>
      <c r="C36" s="32" t="s">
        <v>34</v>
      </c>
      <c r="D36" s="33"/>
      <c r="E36" s="33"/>
      <c r="F36" s="33"/>
      <c r="G36" s="33"/>
      <c r="H36" s="33"/>
      <c r="I36" s="33"/>
      <c r="J36" s="33"/>
      <c r="K36" s="33"/>
      <c r="L36" s="7"/>
      <c r="M36" s="7"/>
      <c r="N36" s="7"/>
      <c r="O36" s="57" t="s">
        <v>48</v>
      </c>
      <c r="P36" s="58"/>
      <c r="Q36" s="58"/>
      <c r="R36" s="58"/>
      <c r="S36" s="58"/>
      <c r="T36" s="58"/>
      <c r="U36" s="58"/>
      <c r="V36" s="58"/>
      <c r="W36" s="59"/>
      <c r="X36" s="8"/>
    </row>
    <row r="37" spans="1:24" ht="15" thickBot="1">
      <c r="A37" s="6"/>
      <c r="B37" s="7"/>
      <c r="C37" s="34" t="s">
        <v>59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60"/>
      <c r="P37" s="61"/>
      <c r="Q37" s="61"/>
      <c r="R37" s="61"/>
      <c r="S37" s="61"/>
      <c r="T37" s="61"/>
      <c r="U37" s="61"/>
      <c r="V37" s="61"/>
      <c r="W37" s="62"/>
      <c r="X37" s="8"/>
    </row>
    <row r="38" spans="1:24">
      <c r="A38" s="6"/>
      <c r="B38" s="7"/>
      <c r="C38" s="32" t="s">
        <v>60</v>
      </c>
      <c r="D38" s="33"/>
      <c r="E38" s="33"/>
      <c r="F38" s="33"/>
      <c r="G38" s="33"/>
      <c r="H38" s="33"/>
      <c r="I38" s="33"/>
      <c r="J38" s="33"/>
      <c r="K38" s="33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8"/>
    </row>
    <row r="39" spans="1:24">
      <c r="A39" s="6"/>
      <c r="B39" s="7"/>
      <c r="C39" s="35" t="s">
        <v>35</v>
      </c>
      <c r="D39" s="36"/>
      <c r="E39" s="36"/>
      <c r="F39" s="36"/>
      <c r="G39" s="36"/>
      <c r="H39" s="36"/>
      <c r="I39" s="36"/>
      <c r="J39" s="36"/>
      <c r="K39" s="36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8"/>
    </row>
    <row r="40" spans="1:24">
      <c r="A40" s="6"/>
      <c r="B40" s="7"/>
      <c r="C40" s="37" t="s">
        <v>45</v>
      </c>
      <c r="D40" s="33"/>
      <c r="E40" s="33"/>
      <c r="F40" s="33"/>
      <c r="G40" s="33"/>
      <c r="H40" s="33"/>
      <c r="I40" s="33"/>
      <c r="J40" s="33"/>
      <c r="K40" s="33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8"/>
    </row>
    <row r="41" spans="1:24">
      <c r="A41" s="6"/>
      <c r="B41" s="7"/>
      <c r="C41" s="35" t="s">
        <v>46</v>
      </c>
      <c r="D41" s="36"/>
      <c r="E41" s="36"/>
      <c r="F41" s="36"/>
      <c r="G41" s="36"/>
      <c r="H41" s="36"/>
      <c r="I41" s="36"/>
      <c r="J41" s="36"/>
      <c r="K41" s="36"/>
      <c r="L41" s="7"/>
      <c r="M41" s="7"/>
      <c r="N41" s="7"/>
      <c r="P41" s="7"/>
      <c r="Q41" s="38"/>
      <c r="R41" s="7"/>
      <c r="S41" s="7"/>
      <c r="T41" s="7"/>
      <c r="U41" s="7"/>
      <c r="V41" s="7"/>
      <c r="W41" s="7"/>
      <c r="X41" s="8"/>
    </row>
    <row r="42" spans="1:24">
      <c r="A42" s="6"/>
      <c r="B42" s="7"/>
      <c r="C42" s="39" t="s">
        <v>47</v>
      </c>
      <c r="D42" s="33"/>
      <c r="E42" s="33"/>
      <c r="F42" s="33"/>
      <c r="G42" s="33"/>
      <c r="H42" s="33"/>
      <c r="I42" s="33"/>
      <c r="J42" s="33"/>
      <c r="K42" s="33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8"/>
    </row>
    <row r="43" spans="1:24" ht="15" thickBot="1">
      <c r="A43" s="19"/>
      <c r="B43" s="20"/>
      <c r="C43" s="40"/>
      <c r="D43" s="40"/>
      <c r="E43" s="40"/>
      <c r="F43" s="40"/>
      <c r="G43" s="40"/>
      <c r="H43" s="40"/>
      <c r="I43" s="40"/>
      <c r="J43" s="40"/>
      <c r="K43" s="4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41"/>
    </row>
  </sheetData>
  <sheetProtection password="8499" sheet="1" objects="1" scenarios="1"/>
  <mergeCells count="2">
    <mergeCell ref="C18:J19"/>
    <mergeCell ref="O36:W3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Michels</dc:creator>
  <cp:lastModifiedBy>marie</cp:lastModifiedBy>
  <dcterms:created xsi:type="dcterms:W3CDTF">2010-10-08T14:20:38Z</dcterms:created>
  <dcterms:modified xsi:type="dcterms:W3CDTF">2010-12-16T10:17:20Z</dcterms:modified>
</cp:coreProperties>
</file>